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7055" windowHeight="9405" activeTab="4"/>
  </bookViews>
  <sheets>
    <sheet name="notas" sheetId="1" r:id="rId1"/>
    <sheet name="Materiais" sheetId="2" r:id="rId2"/>
    <sheet name="Tabuada" sheetId="4" r:id="rId3"/>
    <sheet name="Iva" sheetId="5" r:id="rId4"/>
    <sheet name="Lucros" sheetId="6" r:id="rId5"/>
  </sheets>
  <calcPr calcId="124519"/>
</workbook>
</file>

<file path=xl/calcChain.xml><?xml version="1.0" encoding="utf-8"?>
<calcChain xmlns="http://schemas.openxmlformats.org/spreadsheetml/2006/main">
  <c r="H10" i="5"/>
  <c r="C9" i="1"/>
  <c r="E10" i="5"/>
  <c r="C10"/>
  <c r="D10"/>
  <c r="E5"/>
  <c r="E6"/>
  <c r="E7"/>
  <c r="E8"/>
  <c r="E9"/>
  <c r="E4"/>
  <c r="D5"/>
  <c r="D6"/>
  <c r="D7"/>
  <c r="D8"/>
  <c r="D9"/>
  <c r="D4"/>
  <c r="C11" i="1"/>
  <c r="C10"/>
  <c r="D3" i="4"/>
  <c r="D4"/>
  <c r="D5"/>
  <c r="D6"/>
  <c r="D7"/>
  <c r="D8"/>
  <c r="D9"/>
  <c r="D10"/>
  <c r="D11"/>
  <c r="D2"/>
  <c r="G13" i="2"/>
  <c r="E10"/>
  <c r="D6" i="1"/>
  <c r="D7"/>
  <c r="D8"/>
  <c r="D5"/>
</calcChain>
</file>

<file path=xl/sharedStrings.xml><?xml version="1.0" encoding="utf-8"?>
<sst xmlns="http://schemas.openxmlformats.org/spreadsheetml/2006/main" count="49" uniqueCount="44">
  <si>
    <t>Nome</t>
  </si>
  <si>
    <t>Nota</t>
  </si>
  <si>
    <t>Ana</t>
  </si>
  <si>
    <t>Maria</t>
  </si>
  <si>
    <t>João</t>
  </si>
  <si>
    <t>Manuel</t>
  </si>
  <si>
    <t>Turma 1</t>
  </si>
  <si>
    <t>Lista de Materiais</t>
  </si>
  <si>
    <t>Descrição</t>
  </si>
  <si>
    <t>Local</t>
  </si>
  <si>
    <t>Data</t>
  </si>
  <si>
    <t>Funcionário</t>
  </si>
  <si>
    <t>Blocos A4</t>
  </si>
  <si>
    <t>Custo</t>
  </si>
  <si>
    <t>Josefina</t>
  </si>
  <si>
    <t>Lapis de cor</t>
  </si>
  <si>
    <t>Borrachas</t>
  </si>
  <si>
    <t>Canetas</t>
  </si>
  <si>
    <t>Papelaria Susete</t>
  </si>
  <si>
    <t>José</t>
  </si>
  <si>
    <t>Catarina</t>
  </si>
  <si>
    <t>Média</t>
  </si>
  <si>
    <t>Máximo</t>
  </si>
  <si>
    <t>Mínimo</t>
  </si>
  <si>
    <t>Classificação
do aluno</t>
  </si>
  <si>
    <t>Produto</t>
  </si>
  <si>
    <t>Valor</t>
  </si>
  <si>
    <t>Iva</t>
  </si>
  <si>
    <t>Valor Final</t>
  </si>
  <si>
    <t>Borrachas Xpto</t>
  </si>
  <si>
    <t>Régua 50cm</t>
  </si>
  <si>
    <t>Esquadro</t>
  </si>
  <si>
    <t>Caneta de Feltro</t>
  </si>
  <si>
    <t>Lápis</t>
  </si>
  <si>
    <t>Dossier</t>
  </si>
  <si>
    <t xml:space="preserve"> </t>
  </si>
  <si>
    <t>Iva %</t>
  </si>
  <si>
    <t>Mês</t>
  </si>
  <si>
    <t>Fev</t>
  </si>
  <si>
    <t>Jan</t>
  </si>
  <si>
    <t>Mar</t>
  </si>
  <si>
    <t>Abr</t>
  </si>
  <si>
    <t>Mai</t>
  </si>
  <si>
    <t>Jun</t>
  </si>
</sst>
</file>

<file path=xl/styles.xml><?xml version="1.0" encoding="utf-8"?>
<styleSheet xmlns="http://schemas.openxmlformats.org/spreadsheetml/2006/main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dd/mm/yy;@"/>
    <numFmt numFmtId="167" formatCode="_-* #,##0.00\ [$€-816]_-;\-* #,##0.00\ [$€-816]_-;_-* &quot;-&quot;??\ [$€-816]_-;_-@_-"/>
  </numFmts>
  <fonts count="7">
    <font>
      <sz val="11"/>
      <color theme="1"/>
      <name val="Calibri"/>
      <family val="2"/>
      <scheme val="minor"/>
    </font>
    <font>
      <sz val="11"/>
      <color theme="1"/>
      <name val="Arial Black"/>
      <family val="2"/>
    </font>
    <font>
      <sz val="12"/>
      <color theme="0"/>
      <name val="Imprint MT Shadow"/>
      <family val="5"/>
    </font>
    <font>
      <sz val="10"/>
      <color theme="1"/>
      <name val="Bell MT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theme="9" tint="-0.499984740745262"/>
      </left>
      <right style="thin">
        <color theme="9" tint="-0.499984740745262"/>
      </right>
      <top style="double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double">
        <color theme="9" tint="-0.499984740745262"/>
      </right>
      <top style="double">
        <color theme="9" tint="-0.499984740745262"/>
      </top>
      <bottom style="thin">
        <color theme="9" tint="-0.499984740745262"/>
      </bottom>
      <diagonal/>
    </border>
    <border>
      <left style="double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9" tint="-0.499984740745262"/>
      </left>
      <right style="double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double">
        <color theme="9" tint="-0.499984740745262"/>
      </left>
      <right style="thin">
        <color theme="9" tint="-0.499984740745262"/>
      </right>
      <top style="thin">
        <color theme="9" tint="-0.499984740745262"/>
      </top>
      <bottom style="double">
        <color theme="9" tint="-0.499984740745262"/>
      </bottom>
      <diagonal/>
    </border>
    <border>
      <left style="thin">
        <color theme="9" tint="-0.499984740745262"/>
      </left>
      <right style="double">
        <color theme="9" tint="-0.499984740745262"/>
      </right>
      <top style="thin">
        <color theme="9" tint="-0.499984740745262"/>
      </top>
      <bottom style="double">
        <color theme="9" tint="-0.499984740745262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3">
    <xf numFmtId="0" fontId="0" fillId="0" borderId="0" xfId="0"/>
    <xf numFmtId="0" fontId="3" fillId="3" borderId="4" xfId="0" applyFont="1" applyFill="1" applyBorder="1"/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/>
    <xf numFmtId="0" fontId="3" fillId="3" borderId="7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4" borderId="1" xfId="0" applyFill="1" applyBorder="1" applyAlignment="1">
      <alignment horizontal="center"/>
    </xf>
    <xf numFmtId="44" fontId="0" fillId="0" borderId="0" xfId="0" applyNumberFormat="1"/>
    <xf numFmtId="44" fontId="0" fillId="4" borderId="0" xfId="0" applyNumberFormat="1" applyFill="1"/>
    <xf numFmtId="0" fontId="1" fillId="3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3" fillId="3" borderId="2" xfId="0" applyFont="1" applyFill="1" applyBorder="1"/>
    <xf numFmtId="0" fontId="2" fillId="2" borderId="2" xfId="0" applyFont="1" applyFill="1" applyBorder="1" applyAlignment="1">
      <alignment horizontal="center" vertical="center" textRotation="45"/>
    </xf>
    <xf numFmtId="0" fontId="2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Fill="1" applyBorder="1"/>
    <xf numFmtId="167" fontId="0" fillId="0" borderId="1" xfId="0" applyNumberFormat="1" applyBorder="1"/>
    <xf numFmtId="167" fontId="0" fillId="0" borderId="0" xfId="0" applyNumberFormat="1"/>
    <xf numFmtId="9" fontId="0" fillId="0" borderId="1" xfId="0" applyNumberFormat="1" applyBorder="1"/>
    <xf numFmtId="167" fontId="5" fillId="0" borderId="1" xfId="0" applyNumberFormat="1" applyFont="1" applyBorder="1"/>
    <xf numFmtId="0" fontId="6" fillId="0" borderId="1" xfId="0" applyFont="1" applyBorder="1" applyAlignment="1">
      <alignment horizontal="center"/>
    </xf>
    <xf numFmtId="167" fontId="6" fillId="0" borderId="1" xfId="0" applyNumberFormat="1" applyFont="1" applyBorder="1" applyAlignment="1">
      <alignment horizontal="center" vertical="center"/>
    </xf>
    <xf numFmtId="0" fontId="6" fillId="0" borderId="1" xfId="0" applyFont="1" applyBorder="1"/>
    <xf numFmtId="0" fontId="3" fillId="3" borderId="2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44" fontId="0" fillId="0" borderId="1" xfId="1" applyFont="1" applyBorder="1"/>
    <xf numFmtId="164" fontId="0" fillId="4" borderId="0" xfId="0" applyNumberFormat="1" applyFill="1"/>
  </cellXfs>
  <cellStyles count="2">
    <cellStyle name="Moeda" xfId="1" builtinId="4"/>
    <cellStyle name="Normal" xfId="0" builtinId="0"/>
  </cellStyles>
  <dxfs count="2">
    <dxf>
      <font>
        <color rgb="FF92D050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style val="29"/>
  <c:chart>
    <c:title>
      <c:tx>
        <c:rich>
          <a:bodyPr/>
          <a:lstStyle/>
          <a:p>
            <a:pPr>
              <a:defRPr/>
            </a:pPr>
            <a:r>
              <a:rPr lang="en-US"/>
              <a:t>Lucro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Lucros!$B$4</c:f>
              <c:strCache>
                <c:ptCount val="1"/>
                <c:pt idx="0">
                  <c:v>Valor</c:v>
                </c:pt>
              </c:strCache>
            </c:strRef>
          </c:tx>
          <c:cat>
            <c:strRef>
              <c:f>Lucros!$C$3:$H$3</c:f>
              <c:strCache>
                <c:ptCount val="6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Lucros!$C$4:$H$4</c:f>
              <c:numCache>
                <c:formatCode>_-* #,##0.00\ "€"_-;\-* #,##0.00\ "€"_-;_-* "-"??\ "€"_-;_-@_-</c:formatCode>
                <c:ptCount val="6"/>
                <c:pt idx="0">
                  <c:v>200</c:v>
                </c:pt>
                <c:pt idx="1">
                  <c:v>1000</c:v>
                </c:pt>
                <c:pt idx="2">
                  <c:v>1500</c:v>
                </c:pt>
                <c:pt idx="3">
                  <c:v>-200</c:v>
                </c:pt>
                <c:pt idx="4">
                  <c:v>3500</c:v>
                </c:pt>
                <c:pt idx="5">
                  <c:v>5000</c:v>
                </c:pt>
              </c:numCache>
            </c:numRef>
          </c:val>
        </c:ser>
        <c:dLbls/>
        <c:gapWidth val="75"/>
        <c:shape val="box"/>
        <c:axId val="95646464"/>
        <c:axId val="95648000"/>
        <c:axId val="0"/>
      </c:bar3DChart>
      <c:catAx>
        <c:axId val="95646464"/>
        <c:scaling>
          <c:orientation val="minMax"/>
        </c:scaling>
        <c:axPos val="b"/>
        <c:majorTickMark val="none"/>
        <c:tickLblPos val="nextTo"/>
        <c:crossAx val="95648000"/>
        <c:crosses val="autoZero"/>
        <c:auto val="1"/>
        <c:lblAlgn val="ctr"/>
        <c:lblOffset val="100"/>
      </c:catAx>
      <c:valAx>
        <c:axId val="95648000"/>
        <c:scaling>
          <c:orientation val="minMax"/>
        </c:scaling>
        <c:axPos val="l"/>
        <c:majorGridlines/>
        <c:numFmt formatCode="_-* #,##0.00\ &quot;€&quot;_-;\-* #,##0.00\ &quot;€&quot;_-;_-* &quot;-&quot;??\ &quot;€&quot;_-;_-@_-" sourceLinked="1"/>
        <c:majorTickMark val="none"/>
        <c:tickLblPos val="nextTo"/>
        <c:crossAx val="95646464"/>
        <c:crosses val="autoZero"/>
        <c:crossBetween val="between"/>
      </c:valAx>
    </c:plotArea>
    <c:plotVisOnly val="1"/>
  </c:chart>
  <c:spPr>
    <a:gradFill rotWithShape="1">
      <a:gsLst>
        <a:gs pos="0">
          <a:schemeClr val="accent2">
            <a:tint val="50000"/>
            <a:satMod val="300000"/>
          </a:schemeClr>
        </a:gs>
        <a:gs pos="35000">
          <a:schemeClr val="accent2">
            <a:tint val="37000"/>
            <a:satMod val="300000"/>
          </a:schemeClr>
        </a:gs>
        <a:gs pos="100000">
          <a:schemeClr val="accent2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2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pt-PT"/>
    </a:p>
  </c:txPr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style val="37"/>
  <c:chart>
    <c:title>
      <c:layout/>
    </c:title>
    <c:plotArea>
      <c:layout/>
      <c:barChart>
        <c:barDir val="bar"/>
        <c:grouping val="clustered"/>
        <c:ser>
          <c:idx val="0"/>
          <c:order val="0"/>
          <c:tx>
            <c:strRef>
              <c:f>Lucros!$B$4:$C$4</c:f>
              <c:strCache>
                <c:ptCount val="1"/>
                <c:pt idx="0">
                  <c:v>Valor  200,00 € </c:v>
                </c:pt>
              </c:strCache>
            </c:strRef>
          </c:tx>
          <c:cat>
            <c:strRef>
              <c:f>(Lucros!$B$3:$C$3,Lucros!$E$3,Lucros!$G$3)</c:f>
              <c:strCache>
                <c:ptCount val="4"/>
                <c:pt idx="0">
                  <c:v>Mês</c:v>
                </c:pt>
                <c:pt idx="1">
                  <c:v>Jan</c:v>
                </c:pt>
                <c:pt idx="2">
                  <c:v>Mar</c:v>
                </c:pt>
                <c:pt idx="3">
                  <c:v>Mai</c:v>
                </c:pt>
              </c:strCache>
            </c:strRef>
          </c:cat>
          <c:val>
            <c:numRef>
              <c:f>(Lucros!$B$4:$C$4,Lucros!$E$4,Lucros!$G$4)</c:f>
              <c:numCache>
                <c:formatCode>_-* #,##0.00\ "€"_-;\-* #,##0.00\ "€"_-;_-* "-"??\ "€"_-;_-@_-</c:formatCode>
                <c:ptCount val="4"/>
                <c:pt idx="0" formatCode="General">
                  <c:v>0</c:v>
                </c:pt>
                <c:pt idx="1">
                  <c:v>200</c:v>
                </c:pt>
                <c:pt idx="2">
                  <c:v>1500</c:v>
                </c:pt>
                <c:pt idx="3">
                  <c:v>3500</c:v>
                </c:pt>
              </c:numCache>
            </c:numRef>
          </c:val>
        </c:ser>
        <c:axId val="106993536"/>
        <c:axId val="106995072"/>
      </c:barChart>
      <c:catAx>
        <c:axId val="106993536"/>
        <c:scaling>
          <c:orientation val="minMax"/>
        </c:scaling>
        <c:axPos val="l"/>
        <c:tickLblPos val="nextTo"/>
        <c:crossAx val="106995072"/>
        <c:crosses val="autoZero"/>
        <c:auto val="1"/>
        <c:lblAlgn val="ctr"/>
        <c:lblOffset val="100"/>
      </c:catAx>
      <c:valAx>
        <c:axId val="106995072"/>
        <c:scaling>
          <c:orientation val="minMax"/>
        </c:scaling>
        <c:axPos val="b"/>
        <c:majorGridlines/>
        <c:numFmt formatCode="General" sourceLinked="1"/>
        <c:tickLblPos val="nextTo"/>
        <c:crossAx val="106993536"/>
        <c:crosses val="autoZero"/>
        <c:crossBetween val="between"/>
      </c:valAx>
      <c:spPr>
        <a:gradFill rotWithShape="1">
          <a:gsLst>
            <a:gs pos="0">
              <a:schemeClr val="accent2">
                <a:tint val="50000"/>
                <a:satMod val="300000"/>
              </a:schemeClr>
            </a:gs>
            <a:gs pos="35000">
              <a:schemeClr val="accent2">
                <a:tint val="37000"/>
                <a:satMod val="300000"/>
              </a:schemeClr>
            </a:gs>
            <a:gs pos="100000">
              <a:schemeClr val="accent2">
                <a:tint val="15000"/>
                <a:satMod val="350000"/>
              </a:schemeClr>
            </a:gs>
          </a:gsLst>
          <a:lin ang="16200000" scaled="1"/>
        </a:gradFill>
        <a:ln w="9525" cap="flat" cmpd="sng" algn="ctr">
          <a:solidFill>
            <a:schemeClr val="accent2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</c:plotArea>
    <c:legend>
      <c:legendPos val="r"/>
      <c:layout/>
    </c:legend>
    <c:plotVisOnly val="1"/>
  </c:chart>
  <c:spPr>
    <a:gradFill rotWithShape="1">
      <a:gsLst>
        <a:gs pos="0">
          <a:schemeClr val="accent2">
            <a:tint val="50000"/>
            <a:satMod val="300000"/>
          </a:schemeClr>
        </a:gs>
        <a:gs pos="35000">
          <a:schemeClr val="accent2">
            <a:tint val="37000"/>
            <a:satMod val="300000"/>
          </a:schemeClr>
        </a:gs>
        <a:gs pos="100000">
          <a:schemeClr val="accent2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2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pt-P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476250</xdr:colOff>
      <xdr:row>11</xdr:row>
      <xdr:rowOff>114300</xdr:rowOff>
    </xdr:from>
    <xdr:to>
      <xdr:col>7</xdr:col>
      <xdr:colOff>371475</xdr:colOff>
      <xdr:row>26</xdr:row>
      <xdr:rowOff>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561975</xdr:colOff>
      <xdr:row>30</xdr:row>
      <xdr:rowOff>85725</xdr:rowOff>
    </xdr:from>
    <xdr:to>
      <xdr:col>7</xdr:col>
      <xdr:colOff>457200</xdr:colOff>
      <xdr:row>44</xdr:row>
      <xdr:rowOff>161925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2:E12"/>
  <sheetViews>
    <sheetView workbookViewId="0">
      <selection activeCell="D10" sqref="D10"/>
    </sheetView>
  </sheetViews>
  <sheetFormatPr defaultRowHeight="15"/>
  <cols>
    <col min="2" max="3" width="17.7109375" customWidth="1"/>
    <col min="4" max="4" width="22.28515625" customWidth="1"/>
    <col min="5" max="7" width="25.7109375" customWidth="1"/>
  </cols>
  <sheetData>
    <row r="2" spans="2:5" ht="18.75">
      <c r="B2" s="12" t="s">
        <v>6</v>
      </c>
      <c r="C2" s="12"/>
      <c r="D2" s="12"/>
    </row>
    <row r="3" spans="2:5" ht="15.75" customHeight="1" thickBot="1"/>
    <row r="4" spans="2:5" ht="35.25" customHeight="1" thickTop="1">
      <c r="B4" s="15" t="s">
        <v>0</v>
      </c>
      <c r="C4" s="5" t="s">
        <v>1</v>
      </c>
      <c r="D4" s="16" t="s">
        <v>24</v>
      </c>
    </row>
    <row r="5" spans="2:5" ht="17.100000000000001" customHeight="1">
      <c r="B5" s="1" t="s">
        <v>2</v>
      </c>
      <c r="C5" s="2">
        <v>17</v>
      </c>
      <c r="D5" s="2" t="str">
        <f>IF(C5&gt;=10,"Aprovado","reprovado")</f>
        <v>Aprovado</v>
      </c>
      <c r="E5" s="17"/>
    </row>
    <row r="6" spans="2:5" ht="17.100000000000001" customHeight="1">
      <c r="B6" s="1" t="s">
        <v>3</v>
      </c>
      <c r="C6" s="2">
        <v>18</v>
      </c>
      <c r="D6" s="2" t="str">
        <f t="shared" ref="D6:D8" si="0">IF(C6&gt;=10,"Aprovado","reprovado")</f>
        <v>Aprovado</v>
      </c>
    </row>
    <row r="7" spans="2:5" ht="17.100000000000001" customHeight="1">
      <c r="B7" s="1" t="s">
        <v>4</v>
      </c>
      <c r="C7" s="2">
        <v>7</v>
      </c>
      <c r="D7" s="2" t="str">
        <f t="shared" si="0"/>
        <v>reprovado</v>
      </c>
    </row>
    <row r="8" spans="2:5" ht="17.100000000000001" customHeight="1" thickBot="1">
      <c r="B8" s="3" t="s">
        <v>5</v>
      </c>
      <c r="C8" s="4">
        <v>19</v>
      </c>
      <c r="D8" s="2" t="str">
        <f t="shared" si="0"/>
        <v>Aprovado</v>
      </c>
    </row>
    <row r="9" spans="2:5" ht="18.95" customHeight="1" thickTop="1">
      <c r="B9" s="14" t="s">
        <v>21</v>
      </c>
      <c r="C9" s="27">
        <f>AVERAGE( C5:C8)</f>
        <v>15.25</v>
      </c>
    </row>
    <row r="10" spans="2:5" ht="18.95" customHeight="1">
      <c r="B10" s="1" t="s">
        <v>22</v>
      </c>
      <c r="C10" s="28">
        <f>MAX(C5:C8)</f>
        <v>19</v>
      </c>
    </row>
    <row r="11" spans="2:5" ht="18.95" customHeight="1" thickBot="1">
      <c r="B11" s="3" t="s">
        <v>23</v>
      </c>
      <c r="C11" s="29">
        <f xml:space="preserve"> MIN(C5:C8)</f>
        <v>7</v>
      </c>
    </row>
    <row r="12" spans="2:5" ht="18.95" customHeight="1" thickTop="1"/>
  </sheetData>
  <mergeCells count="1">
    <mergeCell ref="B2:D2"/>
  </mergeCells>
  <conditionalFormatting sqref="C5:C8">
    <cfRule type="cellIs" dxfId="1" priority="2" operator="lessThan">
      <formula>9.5</formula>
    </cfRule>
    <cfRule type="cellIs" dxfId="0" priority="1" operator="greaterThanOrEqual">
      <formula>9.5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</sheetPr>
  <dimension ref="B3:G14"/>
  <sheetViews>
    <sheetView workbookViewId="0">
      <selection activeCell="G3" sqref="G3"/>
    </sheetView>
  </sheetViews>
  <sheetFormatPr defaultRowHeight="15"/>
  <cols>
    <col min="2" max="2" width="16.5703125" bestFit="1" customWidth="1"/>
    <col min="3" max="3" width="17" bestFit="1" customWidth="1"/>
    <col min="4" max="4" width="10.42578125" bestFit="1" customWidth="1"/>
    <col min="6" max="7" width="11.42578125" bestFit="1" customWidth="1"/>
  </cols>
  <sheetData>
    <row r="3" spans="2:7">
      <c r="B3" s="13" t="s">
        <v>7</v>
      </c>
      <c r="C3" s="13"/>
      <c r="D3" s="13"/>
      <c r="E3" s="13"/>
      <c r="F3" s="13"/>
    </row>
    <row r="5" spans="2:7">
      <c r="B5" s="9" t="s">
        <v>8</v>
      </c>
      <c r="C5" s="9" t="s">
        <v>9</v>
      </c>
      <c r="D5" s="9" t="s">
        <v>10</v>
      </c>
      <c r="E5" s="9" t="s">
        <v>13</v>
      </c>
      <c r="F5" s="9" t="s">
        <v>11</v>
      </c>
    </row>
    <row r="6" spans="2:7">
      <c r="B6" s="7" t="s">
        <v>12</v>
      </c>
      <c r="C6" s="7" t="s">
        <v>18</v>
      </c>
      <c r="D6" s="6">
        <v>40061</v>
      </c>
      <c r="E6" s="8">
        <v>20</v>
      </c>
      <c r="F6" s="7" t="s">
        <v>14</v>
      </c>
    </row>
    <row r="7" spans="2:7">
      <c r="B7" s="7" t="s">
        <v>15</v>
      </c>
      <c r="C7" s="7" t="s">
        <v>18</v>
      </c>
      <c r="D7" s="6">
        <v>40062</v>
      </c>
      <c r="E7" s="8">
        <v>5</v>
      </c>
      <c r="F7" s="7" t="s">
        <v>19</v>
      </c>
    </row>
    <row r="8" spans="2:7">
      <c r="B8" s="7" t="s">
        <v>16</v>
      </c>
      <c r="C8" s="7" t="s">
        <v>18</v>
      </c>
      <c r="D8" s="6">
        <v>40063</v>
      </c>
      <c r="E8" s="8">
        <v>10</v>
      </c>
      <c r="F8" s="7" t="s">
        <v>3</v>
      </c>
    </row>
    <row r="9" spans="2:7">
      <c r="B9" s="7" t="s">
        <v>17</v>
      </c>
      <c r="C9" s="7" t="s">
        <v>18</v>
      </c>
      <c r="D9" s="6">
        <v>40064</v>
      </c>
      <c r="E9" s="8">
        <v>24</v>
      </c>
      <c r="F9" s="7" t="s">
        <v>20</v>
      </c>
    </row>
    <row r="10" spans="2:7">
      <c r="E10" s="32">
        <f>SUM(E6:E9)</f>
        <v>59</v>
      </c>
    </row>
    <row r="12" spans="2:7">
      <c r="C12" s="10">
        <v>72</v>
      </c>
    </row>
    <row r="13" spans="2:7">
      <c r="G13" s="11">
        <f>B14+C12+E14</f>
        <v>121</v>
      </c>
    </row>
    <row r="14" spans="2:7">
      <c r="B14" s="10">
        <v>25</v>
      </c>
      <c r="E14" s="10">
        <v>24</v>
      </c>
    </row>
  </sheetData>
  <mergeCells count="1">
    <mergeCell ref="B3:F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D11"/>
  <sheetViews>
    <sheetView workbookViewId="0">
      <selection activeCell="G9" sqref="G9"/>
    </sheetView>
  </sheetViews>
  <sheetFormatPr defaultRowHeight="15"/>
  <sheetData>
    <row r="2" spans="2:4">
      <c r="B2" s="7">
        <v>1</v>
      </c>
      <c r="C2" s="7">
        <v>7</v>
      </c>
      <c r="D2" s="7">
        <f>B2*C2</f>
        <v>7</v>
      </c>
    </row>
    <row r="3" spans="2:4">
      <c r="B3" s="7">
        <v>2</v>
      </c>
      <c r="C3" s="7">
        <v>7</v>
      </c>
      <c r="D3" s="7">
        <f t="shared" ref="D3:D11" si="0">B3*C3</f>
        <v>14</v>
      </c>
    </row>
    <row r="4" spans="2:4">
      <c r="B4" s="7">
        <v>3</v>
      </c>
      <c r="C4" s="7">
        <v>7</v>
      </c>
      <c r="D4" s="7">
        <f t="shared" si="0"/>
        <v>21</v>
      </c>
    </row>
    <row r="5" spans="2:4">
      <c r="B5" s="7">
        <v>4</v>
      </c>
      <c r="C5" s="7">
        <v>7</v>
      </c>
      <c r="D5" s="7">
        <f t="shared" si="0"/>
        <v>28</v>
      </c>
    </row>
    <row r="6" spans="2:4">
      <c r="B6" s="7">
        <v>5</v>
      </c>
      <c r="C6" s="7">
        <v>7</v>
      </c>
      <c r="D6" s="7">
        <f t="shared" si="0"/>
        <v>35</v>
      </c>
    </row>
    <row r="7" spans="2:4">
      <c r="B7" s="7">
        <v>6</v>
      </c>
      <c r="C7" s="7">
        <v>7</v>
      </c>
      <c r="D7" s="7">
        <f t="shared" si="0"/>
        <v>42</v>
      </c>
    </row>
    <row r="8" spans="2:4">
      <c r="B8" s="7">
        <v>7</v>
      </c>
      <c r="C8" s="7">
        <v>7</v>
      </c>
      <c r="D8" s="7">
        <f t="shared" si="0"/>
        <v>49</v>
      </c>
    </row>
    <row r="9" spans="2:4">
      <c r="B9" s="7">
        <v>8</v>
      </c>
      <c r="C9" s="7">
        <v>7</v>
      </c>
      <c r="D9" s="7">
        <f t="shared" si="0"/>
        <v>56</v>
      </c>
    </row>
    <row r="10" spans="2:4">
      <c r="B10" s="7">
        <v>9</v>
      </c>
      <c r="C10" s="7">
        <v>7</v>
      </c>
      <c r="D10" s="7">
        <f t="shared" si="0"/>
        <v>63</v>
      </c>
    </row>
    <row r="11" spans="2:4">
      <c r="B11" s="7">
        <v>10</v>
      </c>
      <c r="C11" s="7">
        <v>7</v>
      </c>
      <c r="D11" s="7">
        <f t="shared" si="0"/>
        <v>70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3:H11"/>
  <sheetViews>
    <sheetView topLeftCell="A19" workbookViewId="0">
      <selection activeCell="H10" sqref="H10"/>
    </sheetView>
  </sheetViews>
  <sheetFormatPr defaultRowHeight="15"/>
  <cols>
    <col min="2" max="2" width="15.7109375" bestFit="1" customWidth="1"/>
    <col min="5" max="5" width="10.42578125" bestFit="1" customWidth="1"/>
  </cols>
  <sheetData>
    <row r="3" spans="2:8">
      <c r="B3" s="24" t="s">
        <v>25</v>
      </c>
      <c r="C3" s="25" t="s">
        <v>26</v>
      </c>
      <c r="D3" s="24" t="s">
        <v>27</v>
      </c>
      <c r="E3" s="26" t="s">
        <v>28</v>
      </c>
      <c r="G3" s="24" t="s">
        <v>36</v>
      </c>
    </row>
    <row r="4" spans="2:8">
      <c r="B4" s="18" t="s">
        <v>29</v>
      </c>
      <c r="C4" s="20">
        <v>0.5</v>
      </c>
      <c r="D4" s="20">
        <f>C4*20%</f>
        <v>0.1</v>
      </c>
      <c r="E4" s="20">
        <f>C4+D4</f>
        <v>0.6</v>
      </c>
      <c r="G4" s="22">
        <v>0.2</v>
      </c>
    </row>
    <row r="5" spans="2:8">
      <c r="B5" s="18" t="s">
        <v>30</v>
      </c>
      <c r="C5" s="20">
        <v>1.2</v>
      </c>
      <c r="D5" s="20">
        <f t="shared" ref="D5:D9" si="0">C5*20%</f>
        <v>0.24</v>
      </c>
      <c r="E5" s="20">
        <f t="shared" ref="E5:E9" si="1">C5+D5</f>
        <v>1.44</v>
      </c>
    </row>
    <row r="6" spans="2:8">
      <c r="B6" s="18" t="s">
        <v>31</v>
      </c>
      <c r="C6" s="20">
        <v>1.5</v>
      </c>
      <c r="D6" s="20">
        <f t="shared" si="0"/>
        <v>0.30000000000000004</v>
      </c>
      <c r="E6" s="20">
        <f t="shared" si="1"/>
        <v>1.8</v>
      </c>
    </row>
    <row r="7" spans="2:8">
      <c r="B7" s="18" t="s">
        <v>32</v>
      </c>
      <c r="C7" s="20">
        <v>3</v>
      </c>
      <c r="D7" s="20">
        <f t="shared" si="0"/>
        <v>0.60000000000000009</v>
      </c>
      <c r="E7" s="20">
        <f t="shared" si="1"/>
        <v>3.6</v>
      </c>
    </row>
    <row r="8" spans="2:8">
      <c r="B8" s="18" t="s">
        <v>33</v>
      </c>
      <c r="C8" s="20">
        <v>0.2</v>
      </c>
      <c r="D8" s="20">
        <f t="shared" si="0"/>
        <v>4.0000000000000008E-2</v>
      </c>
      <c r="E8" s="20">
        <f t="shared" si="1"/>
        <v>0.24000000000000002</v>
      </c>
    </row>
    <row r="9" spans="2:8">
      <c r="B9" s="19" t="s">
        <v>34</v>
      </c>
      <c r="C9" s="20">
        <v>6</v>
      </c>
      <c r="D9" s="20">
        <f t="shared" si="0"/>
        <v>1.2000000000000002</v>
      </c>
      <c r="E9" s="20">
        <f t="shared" si="1"/>
        <v>7.2</v>
      </c>
    </row>
    <row r="10" spans="2:8">
      <c r="C10" s="23">
        <f>SUM(C4:C9)</f>
        <v>12.4</v>
      </c>
      <c r="D10" s="23">
        <f>SUM(D4:D9)</f>
        <v>2.4800000000000004</v>
      </c>
      <c r="E10" s="23">
        <f>SUM(E4:E9)</f>
        <v>14.879999999999999</v>
      </c>
      <c r="H10" s="21">
        <f>E10+Materiais!E9</f>
        <v>38.879999999999995</v>
      </c>
    </row>
    <row r="11" spans="2:8">
      <c r="H11" t="s">
        <v>35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3:H4"/>
  <sheetViews>
    <sheetView tabSelected="1" topLeftCell="A16" workbookViewId="0">
      <selection activeCell="K34" sqref="K34"/>
    </sheetView>
  </sheetViews>
  <sheetFormatPr defaultRowHeight="15"/>
  <cols>
    <col min="3" max="3" width="9.42578125" bestFit="1" customWidth="1"/>
    <col min="4" max="5" width="11" bestFit="1" customWidth="1"/>
    <col min="6" max="6" width="9.42578125" bestFit="1" customWidth="1"/>
    <col min="7" max="8" width="11" bestFit="1" customWidth="1"/>
  </cols>
  <sheetData>
    <row r="3" spans="2:8">
      <c r="B3" s="30" t="s">
        <v>37</v>
      </c>
      <c r="C3" s="30" t="s">
        <v>39</v>
      </c>
      <c r="D3" s="30" t="s">
        <v>38</v>
      </c>
      <c r="E3" s="30" t="s">
        <v>40</v>
      </c>
      <c r="F3" s="30" t="s">
        <v>41</v>
      </c>
      <c r="G3" s="30" t="s">
        <v>42</v>
      </c>
      <c r="H3" s="30" t="s">
        <v>43</v>
      </c>
    </row>
    <row r="4" spans="2:8">
      <c r="B4" s="30" t="s">
        <v>26</v>
      </c>
      <c r="C4" s="31">
        <v>200</v>
      </c>
      <c r="D4" s="31">
        <v>1000</v>
      </c>
      <c r="E4" s="31">
        <v>1500</v>
      </c>
      <c r="F4" s="31">
        <v>-200</v>
      </c>
      <c r="G4" s="31">
        <v>3500</v>
      </c>
      <c r="H4" s="31">
        <v>5000</v>
      </c>
    </row>
  </sheetData>
  <pageMargins left="0.70866141732283472" right="0.70866141732283472" top="0.74803149606299213" bottom="0.74803149606299213" header="0.31496062992125984" footer="0.31496062992125984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5</vt:i4>
      </vt:variant>
    </vt:vector>
  </HeadingPairs>
  <TitlesOfParts>
    <vt:vector size="5" baseType="lpstr">
      <vt:lpstr>notas</vt:lpstr>
      <vt:lpstr>Materiais</vt:lpstr>
      <vt:lpstr>Tabuada</vt:lpstr>
      <vt:lpstr>Iva</vt:lpstr>
      <vt:lpstr>Lucros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EFA</dc:creator>
  <cp:lastModifiedBy>EFA</cp:lastModifiedBy>
  <cp:lastPrinted>2009-10-30T12:04:14Z</cp:lastPrinted>
  <dcterms:created xsi:type="dcterms:W3CDTF">2009-10-23T08:43:56Z</dcterms:created>
  <dcterms:modified xsi:type="dcterms:W3CDTF">2009-10-30T12:45:12Z</dcterms:modified>
</cp:coreProperties>
</file>